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305"/>
  </bookViews>
  <sheets>
    <sheet name="library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6" i="1"/>
  <c r="I6" i="1" s="1"/>
  <c r="E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17" i="1" l="1"/>
  <c r="K17" i="1" s="1"/>
  <c r="M17" i="1" s="1"/>
  <c r="J16" i="1"/>
  <c r="K16" i="1" s="1"/>
  <c r="M16" i="1" s="1"/>
  <c r="J15" i="1"/>
  <c r="J14" i="1"/>
  <c r="J13" i="1"/>
  <c r="K13" i="1" s="1"/>
  <c r="M13" i="1" s="1"/>
  <c r="J12" i="1"/>
  <c r="J11" i="1"/>
  <c r="J9" i="1"/>
  <c r="L21" i="1"/>
  <c r="J10" i="1"/>
  <c r="K10" i="1" s="1"/>
  <c r="M10" i="1" s="1"/>
  <c r="J6" i="1"/>
  <c r="J8" i="1"/>
  <c r="K8" i="1" s="1"/>
  <c r="M8" i="1" s="1"/>
  <c r="J19" i="1"/>
  <c r="K19" i="1" s="1"/>
  <c r="M19" i="1" s="1"/>
  <c r="J7" i="1"/>
  <c r="K7" i="1" s="1"/>
  <c r="M7" i="1" s="1"/>
  <c r="J18" i="1"/>
  <c r="K18" i="1" s="1"/>
  <c r="M18" i="1" s="1"/>
  <c r="J20" i="1"/>
  <c r="K20" i="1" s="1"/>
  <c r="M20" i="1" s="1"/>
  <c r="K15" i="1"/>
  <c r="M15" i="1" s="1"/>
  <c r="K14" i="1"/>
  <c r="M14" i="1" s="1"/>
  <c r="K12" i="1"/>
  <c r="M12" i="1" s="1"/>
  <c r="K11" i="1"/>
  <c r="M11" i="1" s="1"/>
  <c r="K9" i="1"/>
  <c r="M9" i="1" s="1"/>
  <c r="I21" i="1"/>
  <c r="J21" i="1" l="1"/>
  <c r="K21" i="1" s="1"/>
  <c r="K6" i="1"/>
  <c r="M6" i="1"/>
  <c r="M21" i="1" s="1"/>
</calcChain>
</file>

<file path=xl/sharedStrings.xml><?xml version="1.0" encoding="utf-8"?>
<sst xmlns="http://schemas.openxmlformats.org/spreadsheetml/2006/main" count="110" uniqueCount="40">
  <si>
    <t>KENDRIYA VIDYALAYA _________________</t>
  </si>
  <si>
    <r>
      <rPr>
        <b/>
        <sz val="11"/>
        <color rgb="FF000000"/>
        <rFont val="Times New Roman"/>
      </rPr>
      <t xml:space="preserve">LIST OF THE ARTICLES (BOOKS) RECOMMENDED FOR CONDEMNATION UNDER THE HEAD   </t>
    </r>
    <r>
      <rPr>
        <b/>
        <i/>
        <sz val="12"/>
        <color rgb="FF000000"/>
        <rFont val="Times New Roman"/>
      </rPr>
      <t xml:space="preserve"> V. V. N. FOR THE YEAR-2017-18  )</t>
    </r>
  </si>
  <si>
    <t>S. No.</t>
  </si>
  <si>
    <t>Acc No</t>
  </si>
  <si>
    <t>Title of the book</t>
  </si>
  <si>
    <t>Quantity Damaged/ Broken</t>
  </si>
  <si>
    <t>Total Cost of Broken / Damaged Articles</t>
  </si>
  <si>
    <t>Date of Purchase</t>
  </si>
  <si>
    <t>NO.  of Years till March 2011</t>
  </si>
  <si>
    <t>NO. of Years after March 2011</t>
  </si>
  <si>
    <t xml:space="preserve">Depriciation Value  </t>
  </si>
  <si>
    <t>Depriciation Value        (On 95%)</t>
  </si>
  <si>
    <t>Condemnation Cost</t>
  </si>
  <si>
    <t>Life Period fixed by KVS</t>
  </si>
  <si>
    <t>Date when it became unserviceable</t>
  </si>
  <si>
    <t>Reason for Condemnation</t>
  </si>
  <si>
    <t>(On 4.5% - Till March'11)</t>
  </si>
  <si>
    <t>(On 10% - From March'11)</t>
  </si>
  <si>
    <t>TOTAL</t>
  </si>
  <si>
    <t>MATHMAGIC</t>
  </si>
  <si>
    <t>Not Fixed</t>
  </si>
  <si>
    <t>Old Text Book/Due to Constant Use/ Normal Wear &amp; Tear</t>
  </si>
  <si>
    <t>LOOKING AROUND</t>
  </si>
  <si>
    <t>1</t>
  </si>
  <si>
    <t>MATHMAGIC 5</t>
  </si>
  <si>
    <t>MATHMAGIC 6</t>
  </si>
  <si>
    <t>MORAL STORIES</t>
  </si>
  <si>
    <t>PUPIL BOOK</t>
  </si>
  <si>
    <t>PUZZLES</t>
  </si>
  <si>
    <t>READ N TICK</t>
  </si>
  <si>
    <t>BEAUTY AND THE BEAST</t>
  </si>
  <si>
    <t>TELL ME WHEN</t>
  </si>
  <si>
    <t>SCIENCE X</t>
  </si>
  <si>
    <t>HONEY DEW VIII</t>
  </si>
  <si>
    <t>PUZZLES TO PUZZLE YOU</t>
  </si>
  <si>
    <t>AESOPS FABLES</t>
  </si>
  <si>
    <t>THE FAMOUS FIVE GO OFF..</t>
  </si>
  <si>
    <t>Name &amp; Signature of the Stock Incharge</t>
  </si>
  <si>
    <t>Name &amp; Signature of the Checker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</si>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</sst>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2">
    <font>
      <sz val="11"/>
      <name val="Calibri"/>
      <scheme val="minor"/>
    </font>
    <font>
      <b/>
      <sz val="14"/>
      <color rgb="FF000000"/>
      <name val="Calibri"/>
    </font>
    <font>
      <b/>
      <sz val="11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Calibri"/>
    </font>
    <font>
      <sz val="12"/>
      <color rgb="FF000000"/>
      <name val="Times New Roman"/>
    </font>
    <font>
      <b/>
      <i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/>
    <xf numFmtId="2" fontId="6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3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workbookViewId="0">
      <selection activeCell="C6" sqref="C6:C20"/>
    </sheetView>
  </sheetViews>
  <sheetFormatPr defaultColWidth="14.42578125" defaultRowHeight="15" customHeight="1"/>
  <cols>
    <col min="1" max="1" width="4.42578125" customWidth="1"/>
    <col min="2" max="2" width="5.7109375" customWidth="1"/>
    <col min="3" max="3" width="30.85546875" customWidth="1"/>
    <col min="4" max="4" width="9.140625" customWidth="1"/>
    <col min="5" max="5" width="9.5703125" customWidth="1"/>
    <col min="6" max="6" width="11.140625" bestFit="1" customWidth="1"/>
    <col min="7" max="8" width="6.28515625" customWidth="1"/>
    <col min="9" max="9" width="11" customWidth="1"/>
    <col min="10" max="10" width="9.85546875" customWidth="1"/>
    <col min="11" max="11" width="8.42578125" customWidth="1"/>
    <col min="12" max="12" width="10.140625" customWidth="1"/>
    <col min="13" max="13" width="9.28515625" customWidth="1"/>
    <col min="14" max="14" width="7.5703125" customWidth="1"/>
    <col min="15" max="15" width="11.42578125" customWidth="1"/>
    <col min="16" max="16" width="16" customWidth="1"/>
  </cols>
  <sheetData>
    <row r="1" spans="1:18" ht="18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30.75" customHeight="1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4.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ht="76.5" customHeigh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28" t="s">
        <v>10</v>
      </c>
      <c r="J4" s="30"/>
      <c r="K4" s="29"/>
      <c r="L4" s="3" t="s">
        <v>11</v>
      </c>
      <c r="M4" s="3" t="s">
        <v>12</v>
      </c>
      <c r="N4" s="3" t="s">
        <v>13</v>
      </c>
      <c r="O4" s="3" t="s">
        <v>14</v>
      </c>
      <c r="P4" s="2" t="s">
        <v>15</v>
      </c>
    </row>
    <row r="5" spans="1:18" ht="42.75" customHeight="1">
      <c r="A5" s="2"/>
      <c r="B5" s="2"/>
      <c r="C5" s="2"/>
      <c r="D5" s="3"/>
      <c r="E5" s="3"/>
      <c r="F5" s="3"/>
      <c r="G5" s="3"/>
      <c r="H5" s="3"/>
      <c r="I5" s="3" t="s">
        <v>16</v>
      </c>
      <c r="J5" s="3" t="s">
        <v>17</v>
      </c>
      <c r="K5" s="3" t="s">
        <v>18</v>
      </c>
      <c r="L5" s="3"/>
      <c r="M5" s="3"/>
      <c r="N5" s="3"/>
      <c r="O5" s="3"/>
      <c r="P5" s="2"/>
    </row>
    <row r="6" spans="1:18" ht="16.5" customHeight="1">
      <c r="A6" s="4">
        <v>1</v>
      </c>
      <c r="B6" s="5">
        <v>27</v>
      </c>
      <c r="C6" s="4" t="s">
        <v>19</v>
      </c>
      <c r="D6" s="5">
        <v>1</v>
      </c>
      <c r="E6" s="3">
        <v>30</v>
      </c>
      <c r="F6" s="21">
        <v>39856</v>
      </c>
      <c r="G6" s="5">
        <f>IF(F6&lt;DATE(2011,3,31),DATEDIF(F6,DATE(2011,3,31),"Y"),0)</f>
        <v>2</v>
      </c>
      <c r="H6" s="5">
        <f ca="1">IF(F6&lt;DATE(2011,3,31),DATEDIF(DATE(2011,3,31),TODAY(),"Y"),DATEDIF(F6,TODAY(),"Y"))</f>
        <v>13</v>
      </c>
      <c r="I6" s="23">
        <f>ROUND(E6*4.5%*G6,2)</f>
        <v>2.7</v>
      </c>
      <c r="J6" s="23">
        <f ca="1">IF(ROUND(E6*10%*H6,2)&gt;=L6,L6-I6,SUM(ROUND(E6*10%*H6,2)))</f>
        <v>26.3</v>
      </c>
      <c r="K6" s="11">
        <f ca="1">I6+J6</f>
        <v>29</v>
      </c>
      <c r="L6" s="23">
        <f t="shared" ref="L6:L20" si="0">ROUND(E6*0.95,0)</f>
        <v>29</v>
      </c>
      <c r="M6" s="6">
        <f ca="1">IF(K6&gt;E6,E6-L6,E6-K6)</f>
        <v>1</v>
      </c>
      <c r="N6" s="7" t="s">
        <v>20</v>
      </c>
      <c r="O6" s="8">
        <v>42822</v>
      </c>
      <c r="P6" s="31" t="s">
        <v>21</v>
      </c>
      <c r="Q6" s="24"/>
      <c r="R6" s="22"/>
    </row>
    <row r="7" spans="1:18" ht="19.5" customHeight="1">
      <c r="A7" s="4">
        <v>2</v>
      </c>
      <c r="B7" s="5">
        <v>30</v>
      </c>
      <c r="C7" s="4" t="s">
        <v>22</v>
      </c>
      <c r="D7" s="9" t="s">
        <v>23</v>
      </c>
      <c r="E7" s="3">
        <v>30</v>
      </c>
      <c r="F7" s="21">
        <v>39857</v>
      </c>
      <c r="G7" s="5">
        <f t="shared" ref="G7:G20" si="1">IF(F7&lt;DATE(2011,3,31),DATEDIF(F7,DATE(2011,3,31),"Y"),0)</f>
        <v>2</v>
      </c>
      <c r="H7" s="5">
        <f t="shared" ref="H7:H20" ca="1" si="2">IF(F7&lt;DATE(2011,3,31),DATEDIF(DATE(2011,3,31),TODAY(),"Y"),DATEDIF(F7,TODAY(),"Y"))</f>
        <v>13</v>
      </c>
      <c r="I7" s="23">
        <f t="shared" ref="I7:I20" si="3">ROUND(E7*4.5%*G7,2)</f>
        <v>2.7</v>
      </c>
      <c r="J7" s="23">
        <f t="shared" ref="J7:J20" ca="1" si="4">IF(ROUND(E7*10%*H7,2)&gt;=L7,L7-I7,SUM(ROUND(E7*10%*H7,2)))</f>
        <v>26.3</v>
      </c>
      <c r="K7" s="11">
        <f t="shared" ref="K7:K21" ca="1" si="5">I7+J7</f>
        <v>29</v>
      </c>
      <c r="L7" s="23">
        <f t="shared" si="0"/>
        <v>29</v>
      </c>
      <c r="M7" s="6">
        <f t="shared" ref="M7:M20" ca="1" si="6">IF(K7&gt;E7,E7-L7,E7-K7)</f>
        <v>1</v>
      </c>
      <c r="N7" s="7" t="s">
        <v>20</v>
      </c>
      <c r="O7" s="8">
        <v>42822</v>
      </c>
      <c r="P7" s="32"/>
      <c r="Q7" s="22"/>
    </row>
    <row r="8" spans="1:18" ht="16.5" customHeight="1">
      <c r="A8" s="4">
        <v>3</v>
      </c>
      <c r="B8" s="5">
        <v>64</v>
      </c>
      <c r="C8" s="4" t="s">
        <v>24</v>
      </c>
      <c r="D8" s="5">
        <v>1</v>
      </c>
      <c r="E8" s="3">
        <v>30</v>
      </c>
      <c r="F8" s="21">
        <v>39858</v>
      </c>
      <c r="G8" s="5">
        <f t="shared" si="1"/>
        <v>2</v>
      </c>
      <c r="H8" s="5">
        <f t="shared" ca="1" si="2"/>
        <v>13</v>
      </c>
      <c r="I8" s="23">
        <f t="shared" si="3"/>
        <v>2.7</v>
      </c>
      <c r="J8" s="23">
        <f t="shared" ca="1" si="4"/>
        <v>26.3</v>
      </c>
      <c r="K8" s="11">
        <f t="shared" ca="1" si="5"/>
        <v>29</v>
      </c>
      <c r="L8" s="23">
        <f t="shared" si="0"/>
        <v>29</v>
      </c>
      <c r="M8" s="6">
        <f t="shared" ca="1" si="6"/>
        <v>1</v>
      </c>
      <c r="N8" s="7" t="s">
        <v>20</v>
      </c>
      <c r="O8" s="8">
        <v>42822</v>
      </c>
      <c r="P8" s="32"/>
    </row>
    <row r="9" spans="1:18" ht="16.5" customHeight="1">
      <c r="A9" s="4">
        <v>4</v>
      </c>
      <c r="B9" s="5">
        <v>66</v>
      </c>
      <c r="C9" s="4" t="s">
        <v>25</v>
      </c>
      <c r="D9" s="5">
        <v>1</v>
      </c>
      <c r="E9" s="3">
        <v>30</v>
      </c>
      <c r="F9" s="21">
        <v>39859</v>
      </c>
      <c r="G9" s="5">
        <f t="shared" si="1"/>
        <v>2</v>
      </c>
      <c r="H9" s="5">
        <f t="shared" ca="1" si="2"/>
        <v>13</v>
      </c>
      <c r="I9" s="23">
        <f t="shared" si="3"/>
        <v>2.7</v>
      </c>
      <c r="J9" s="23">
        <f t="shared" ca="1" si="4"/>
        <v>26.3</v>
      </c>
      <c r="K9" s="11">
        <f t="shared" ca="1" si="5"/>
        <v>29</v>
      </c>
      <c r="L9" s="23">
        <f t="shared" si="0"/>
        <v>29</v>
      </c>
      <c r="M9" s="6">
        <f t="shared" ca="1" si="6"/>
        <v>1</v>
      </c>
      <c r="N9" s="7" t="s">
        <v>20</v>
      </c>
      <c r="O9" s="8">
        <v>42822</v>
      </c>
      <c r="P9" s="32"/>
    </row>
    <row r="10" spans="1:18" ht="16.5" customHeight="1">
      <c r="A10" s="4">
        <v>5</v>
      </c>
      <c r="B10" s="5">
        <v>117</v>
      </c>
      <c r="C10" s="4" t="s">
        <v>26</v>
      </c>
      <c r="D10" s="5">
        <v>1</v>
      </c>
      <c r="E10" s="3">
        <v>24</v>
      </c>
      <c r="F10" s="21">
        <v>39860</v>
      </c>
      <c r="G10" s="5">
        <f t="shared" si="1"/>
        <v>2</v>
      </c>
      <c r="H10" s="5">
        <f t="shared" ca="1" si="2"/>
        <v>13</v>
      </c>
      <c r="I10" s="23">
        <f t="shared" si="3"/>
        <v>2.16</v>
      </c>
      <c r="J10" s="23">
        <f t="shared" ca="1" si="4"/>
        <v>20.84</v>
      </c>
      <c r="K10" s="11">
        <f t="shared" ca="1" si="5"/>
        <v>23</v>
      </c>
      <c r="L10" s="23">
        <f t="shared" si="0"/>
        <v>23</v>
      </c>
      <c r="M10" s="6">
        <f t="shared" ca="1" si="6"/>
        <v>1</v>
      </c>
      <c r="N10" s="7" t="s">
        <v>20</v>
      </c>
      <c r="O10" s="8">
        <v>42822</v>
      </c>
      <c r="P10" s="32"/>
    </row>
    <row r="11" spans="1:18" ht="16.5" customHeight="1">
      <c r="A11" s="4">
        <v>6</v>
      </c>
      <c r="B11" s="5">
        <v>134</v>
      </c>
      <c r="C11" s="4" t="s">
        <v>27</v>
      </c>
      <c r="D11" s="5">
        <v>1</v>
      </c>
      <c r="E11" s="3">
        <v>87</v>
      </c>
      <c r="F11" s="21">
        <v>39861</v>
      </c>
      <c r="G11" s="5">
        <f t="shared" si="1"/>
        <v>2</v>
      </c>
      <c r="H11" s="5">
        <f t="shared" ca="1" si="2"/>
        <v>13</v>
      </c>
      <c r="I11" s="23">
        <f t="shared" si="3"/>
        <v>7.83</v>
      </c>
      <c r="J11" s="23">
        <f t="shared" ca="1" si="4"/>
        <v>75.17</v>
      </c>
      <c r="K11" s="11">
        <f t="shared" ca="1" si="5"/>
        <v>83</v>
      </c>
      <c r="L11" s="23">
        <f t="shared" si="0"/>
        <v>83</v>
      </c>
      <c r="M11" s="6">
        <f t="shared" ca="1" si="6"/>
        <v>4</v>
      </c>
      <c r="N11" s="7" t="s">
        <v>20</v>
      </c>
      <c r="O11" s="8">
        <v>42822</v>
      </c>
      <c r="P11" s="32"/>
    </row>
    <row r="12" spans="1:18" ht="16.5" customHeight="1">
      <c r="A12" s="4">
        <v>7</v>
      </c>
      <c r="B12" s="5">
        <v>166</v>
      </c>
      <c r="C12" s="4" t="s">
        <v>28</v>
      </c>
      <c r="D12" s="5">
        <v>1</v>
      </c>
      <c r="E12" s="3">
        <v>25</v>
      </c>
      <c r="F12" s="21">
        <v>39862</v>
      </c>
      <c r="G12" s="5">
        <f t="shared" si="1"/>
        <v>2</v>
      </c>
      <c r="H12" s="5">
        <f t="shared" ca="1" si="2"/>
        <v>13</v>
      </c>
      <c r="I12" s="23">
        <f t="shared" si="3"/>
        <v>2.25</v>
      </c>
      <c r="J12" s="23">
        <f t="shared" ca="1" si="4"/>
        <v>21.75</v>
      </c>
      <c r="K12" s="11">
        <f t="shared" ca="1" si="5"/>
        <v>24</v>
      </c>
      <c r="L12" s="23">
        <f t="shared" si="0"/>
        <v>24</v>
      </c>
      <c r="M12" s="6">
        <f t="shared" ca="1" si="6"/>
        <v>1</v>
      </c>
      <c r="N12" s="7" t="s">
        <v>20</v>
      </c>
      <c r="O12" s="8">
        <v>42822</v>
      </c>
      <c r="P12" s="32"/>
    </row>
    <row r="13" spans="1:18" ht="16.5" customHeight="1">
      <c r="A13" s="4">
        <v>8</v>
      </c>
      <c r="B13" s="5">
        <v>201</v>
      </c>
      <c r="C13" s="4" t="s">
        <v>29</v>
      </c>
      <c r="D13" s="5">
        <v>1</v>
      </c>
      <c r="E13" s="3">
        <v>48</v>
      </c>
      <c r="F13" s="21">
        <v>39863</v>
      </c>
      <c r="G13" s="5">
        <f t="shared" si="1"/>
        <v>2</v>
      </c>
      <c r="H13" s="5">
        <f t="shared" ca="1" si="2"/>
        <v>13</v>
      </c>
      <c r="I13" s="23">
        <f t="shared" si="3"/>
        <v>4.32</v>
      </c>
      <c r="J13" s="23">
        <f t="shared" ca="1" si="4"/>
        <v>41.68</v>
      </c>
      <c r="K13" s="11">
        <f t="shared" ca="1" si="5"/>
        <v>46</v>
      </c>
      <c r="L13" s="23">
        <f t="shared" si="0"/>
        <v>46</v>
      </c>
      <c r="M13" s="6">
        <f t="shared" ca="1" si="6"/>
        <v>2</v>
      </c>
      <c r="N13" s="7" t="s">
        <v>20</v>
      </c>
      <c r="O13" s="8">
        <v>42822</v>
      </c>
      <c r="P13" s="32"/>
    </row>
    <row r="14" spans="1:18" ht="16.5" customHeight="1">
      <c r="A14" s="4">
        <v>9</v>
      </c>
      <c r="B14" s="5">
        <v>368</v>
      </c>
      <c r="C14" s="4" t="s">
        <v>30</v>
      </c>
      <c r="D14" s="5">
        <v>1</v>
      </c>
      <c r="E14" s="3">
        <v>40</v>
      </c>
      <c r="F14" s="21">
        <v>39864</v>
      </c>
      <c r="G14" s="5">
        <f t="shared" si="1"/>
        <v>2</v>
      </c>
      <c r="H14" s="5">
        <f t="shared" ca="1" si="2"/>
        <v>13</v>
      </c>
      <c r="I14" s="23">
        <f t="shared" si="3"/>
        <v>3.6</v>
      </c>
      <c r="J14" s="23">
        <f t="shared" ca="1" si="4"/>
        <v>34.4</v>
      </c>
      <c r="K14" s="11">
        <f t="shared" ca="1" si="5"/>
        <v>38</v>
      </c>
      <c r="L14" s="23">
        <f t="shared" si="0"/>
        <v>38</v>
      </c>
      <c r="M14" s="6">
        <f t="shared" ca="1" si="6"/>
        <v>2</v>
      </c>
      <c r="N14" s="7" t="s">
        <v>20</v>
      </c>
      <c r="O14" s="8">
        <v>42822</v>
      </c>
      <c r="P14" s="32"/>
    </row>
    <row r="15" spans="1:18" ht="16.5" customHeight="1">
      <c r="A15" s="4">
        <v>10</v>
      </c>
      <c r="B15" s="5">
        <v>411</v>
      </c>
      <c r="C15" s="4" t="s">
        <v>31</v>
      </c>
      <c r="D15" s="5">
        <v>1</v>
      </c>
      <c r="E15" s="3">
        <v>236</v>
      </c>
      <c r="F15" s="21">
        <v>39865</v>
      </c>
      <c r="G15" s="5">
        <f t="shared" si="1"/>
        <v>2</v>
      </c>
      <c r="H15" s="5">
        <f t="shared" ca="1" si="2"/>
        <v>13</v>
      </c>
      <c r="I15" s="23">
        <f t="shared" si="3"/>
        <v>21.24</v>
      </c>
      <c r="J15" s="23">
        <f t="shared" ca="1" si="4"/>
        <v>202.76</v>
      </c>
      <c r="K15" s="11">
        <f t="shared" ca="1" si="5"/>
        <v>224</v>
      </c>
      <c r="L15" s="23">
        <f t="shared" si="0"/>
        <v>224</v>
      </c>
      <c r="M15" s="6">
        <f t="shared" ca="1" si="6"/>
        <v>12</v>
      </c>
      <c r="N15" s="7" t="s">
        <v>20</v>
      </c>
      <c r="O15" s="8">
        <v>42822</v>
      </c>
      <c r="P15" s="32"/>
    </row>
    <row r="16" spans="1:18" ht="16.5" customHeight="1">
      <c r="A16" s="4">
        <v>11</v>
      </c>
      <c r="B16" s="5">
        <v>457</v>
      </c>
      <c r="C16" s="4" t="s">
        <v>32</v>
      </c>
      <c r="D16" s="5">
        <v>1</v>
      </c>
      <c r="E16" s="3">
        <v>115</v>
      </c>
      <c r="F16" s="21">
        <v>39866</v>
      </c>
      <c r="G16" s="5">
        <f t="shared" si="1"/>
        <v>2</v>
      </c>
      <c r="H16" s="5">
        <f t="shared" ca="1" si="2"/>
        <v>13</v>
      </c>
      <c r="I16" s="23">
        <f t="shared" si="3"/>
        <v>10.35</v>
      </c>
      <c r="J16" s="23">
        <f t="shared" ca="1" si="4"/>
        <v>98.65</v>
      </c>
      <c r="K16" s="11">
        <f t="shared" ca="1" si="5"/>
        <v>109</v>
      </c>
      <c r="L16" s="23">
        <f t="shared" si="0"/>
        <v>109</v>
      </c>
      <c r="M16" s="6">
        <f t="shared" ca="1" si="6"/>
        <v>6</v>
      </c>
      <c r="N16" s="7" t="s">
        <v>20</v>
      </c>
      <c r="O16" s="8">
        <v>42822</v>
      </c>
      <c r="P16" s="32"/>
    </row>
    <row r="17" spans="1:16" ht="16.5" customHeight="1">
      <c r="A17" s="4">
        <v>12</v>
      </c>
      <c r="B17" s="5">
        <v>468</v>
      </c>
      <c r="C17" s="4" t="s">
        <v>33</v>
      </c>
      <c r="D17" s="5">
        <v>1</v>
      </c>
      <c r="E17" s="3">
        <v>30</v>
      </c>
      <c r="F17" s="21">
        <v>39867</v>
      </c>
      <c r="G17" s="5">
        <f t="shared" si="1"/>
        <v>2</v>
      </c>
      <c r="H17" s="5">
        <f t="shared" ca="1" si="2"/>
        <v>13</v>
      </c>
      <c r="I17" s="23">
        <f t="shared" si="3"/>
        <v>2.7</v>
      </c>
      <c r="J17" s="23">
        <f t="shared" ca="1" si="4"/>
        <v>26.3</v>
      </c>
      <c r="K17" s="11">
        <f t="shared" ca="1" si="5"/>
        <v>29</v>
      </c>
      <c r="L17" s="23">
        <f t="shared" si="0"/>
        <v>29</v>
      </c>
      <c r="M17" s="6">
        <f t="shared" ca="1" si="6"/>
        <v>1</v>
      </c>
      <c r="N17" s="7" t="s">
        <v>20</v>
      </c>
      <c r="O17" s="8">
        <v>42822</v>
      </c>
      <c r="P17" s="32"/>
    </row>
    <row r="18" spans="1:16" ht="16.5" customHeight="1">
      <c r="A18" s="4">
        <v>13</v>
      </c>
      <c r="B18" s="5">
        <v>670</v>
      </c>
      <c r="C18" s="4" t="s">
        <v>34</v>
      </c>
      <c r="D18" s="5">
        <v>1</v>
      </c>
      <c r="E18" s="3">
        <v>65</v>
      </c>
      <c r="F18" s="21">
        <v>39868</v>
      </c>
      <c r="G18" s="5">
        <f t="shared" si="1"/>
        <v>2</v>
      </c>
      <c r="H18" s="5">
        <f t="shared" ca="1" si="2"/>
        <v>13</v>
      </c>
      <c r="I18" s="23">
        <f t="shared" si="3"/>
        <v>5.85</v>
      </c>
      <c r="J18" s="23">
        <f t="shared" ca="1" si="4"/>
        <v>56.15</v>
      </c>
      <c r="K18" s="11">
        <f t="shared" ca="1" si="5"/>
        <v>62</v>
      </c>
      <c r="L18" s="23">
        <f t="shared" si="0"/>
        <v>62</v>
      </c>
      <c r="M18" s="6">
        <f t="shared" ca="1" si="6"/>
        <v>3</v>
      </c>
      <c r="N18" s="7" t="s">
        <v>20</v>
      </c>
      <c r="O18" s="8">
        <v>42822</v>
      </c>
      <c r="P18" s="32"/>
    </row>
    <row r="19" spans="1:16" ht="16.5" customHeight="1">
      <c r="A19" s="4">
        <v>14</v>
      </c>
      <c r="B19" s="5">
        <v>915</v>
      </c>
      <c r="C19" s="4" t="s">
        <v>35</v>
      </c>
      <c r="D19" s="5">
        <v>1</v>
      </c>
      <c r="E19" s="3">
        <v>20</v>
      </c>
      <c r="F19" s="21">
        <v>39869</v>
      </c>
      <c r="G19" s="5">
        <f t="shared" si="1"/>
        <v>2</v>
      </c>
      <c r="H19" s="5">
        <f t="shared" ca="1" si="2"/>
        <v>13</v>
      </c>
      <c r="I19" s="23">
        <f t="shared" si="3"/>
        <v>1.8</v>
      </c>
      <c r="J19" s="23">
        <f t="shared" ca="1" si="4"/>
        <v>17.2</v>
      </c>
      <c r="K19" s="11">
        <f t="shared" ca="1" si="5"/>
        <v>19</v>
      </c>
      <c r="L19" s="23">
        <f t="shared" si="0"/>
        <v>19</v>
      </c>
      <c r="M19" s="6">
        <f t="shared" ca="1" si="6"/>
        <v>1</v>
      </c>
      <c r="N19" s="7" t="s">
        <v>20</v>
      </c>
      <c r="O19" s="8">
        <v>42822</v>
      </c>
      <c r="P19" s="32"/>
    </row>
    <row r="20" spans="1:16" ht="16.5" customHeight="1">
      <c r="A20" s="4">
        <v>15</v>
      </c>
      <c r="B20" s="5">
        <v>1054</v>
      </c>
      <c r="C20" s="4" t="s">
        <v>36</v>
      </c>
      <c r="D20" s="5">
        <v>1</v>
      </c>
      <c r="E20" s="3">
        <v>95</v>
      </c>
      <c r="F20" s="21">
        <v>39870</v>
      </c>
      <c r="G20" s="5">
        <f t="shared" si="1"/>
        <v>2</v>
      </c>
      <c r="H20" s="5">
        <f t="shared" ca="1" si="2"/>
        <v>13</v>
      </c>
      <c r="I20" s="23">
        <f t="shared" si="3"/>
        <v>8.5500000000000007</v>
      </c>
      <c r="J20" s="23">
        <f t="shared" ca="1" si="4"/>
        <v>81.45</v>
      </c>
      <c r="K20" s="11">
        <f t="shared" ca="1" si="5"/>
        <v>90</v>
      </c>
      <c r="L20" s="23">
        <f t="shared" si="0"/>
        <v>90</v>
      </c>
      <c r="M20" s="6">
        <f t="shared" ca="1" si="6"/>
        <v>5</v>
      </c>
      <c r="N20" s="7" t="s">
        <v>20</v>
      </c>
      <c r="O20" s="8">
        <v>42822</v>
      </c>
      <c r="P20" s="32"/>
    </row>
    <row r="21" spans="1:16" ht="16.5" customHeight="1">
      <c r="A21" s="2"/>
      <c r="B21" s="10"/>
      <c r="C21" s="28" t="s">
        <v>18</v>
      </c>
      <c r="D21" s="29"/>
      <c r="E21" s="6">
        <f>SUM(E6:E20)</f>
        <v>905</v>
      </c>
      <c r="F21" s="11"/>
      <c r="G21" s="11"/>
      <c r="H21" s="11"/>
      <c r="I21" s="6">
        <f t="shared" ref="I21:J21" si="7">SUM(I6:I20)</f>
        <v>81.449999999999989</v>
      </c>
      <c r="J21" s="11">
        <f t="shared" ca="1" si="7"/>
        <v>781.55</v>
      </c>
      <c r="K21" s="11">
        <f t="shared" ca="1" si="5"/>
        <v>863</v>
      </c>
      <c r="L21" s="11">
        <f t="shared" ref="L21:M21" si="8">SUM(L6:L20)</f>
        <v>863</v>
      </c>
      <c r="M21" s="6">
        <f t="shared" ca="1" si="8"/>
        <v>42</v>
      </c>
      <c r="N21" s="3"/>
      <c r="O21" s="3"/>
      <c r="P21" s="2"/>
    </row>
    <row r="22" spans="1:16" ht="16.5" customHeight="1">
      <c r="A22" s="12"/>
      <c r="B22" s="12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3"/>
      <c r="O22" s="13"/>
      <c r="P22" s="12"/>
    </row>
    <row r="23" spans="1:16" ht="15.75" customHeight="1">
      <c r="A23" s="15">
        <v>1</v>
      </c>
      <c r="B23" s="15"/>
      <c r="C23" s="15" t="s">
        <v>37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7"/>
      <c r="P23" s="18"/>
    </row>
    <row r="24" spans="1:16" ht="15.75" customHeight="1">
      <c r="A24" s="19"/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"/>
      <c r="O24" s="1"/>
    </row>
    <row r="25" spans="1:16" ht="15.75" customHeight="1">
      <c r="A25" s="19"/>
      <c r="B25" s="19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"/>
      <c r="O25" s="1"/>
    </row>
    <row r="26" spans="1:16" ht="15.75" customHeight="1">
      <c r="A26" s="15">
        <v>2</v>
      </c>
      <c r="B26" s="15"/>
      <c r="C26" s="15" t="s">
        <v>38</v>
      </c>
      <c r="D26" s="16"/>
      <c r="E26" s="16">
        <v>1</v>
      </c>
      <c r="F26" s="16"/>
      <c r="G26" s="16"/>
      <c r="H26" s="16"/>
      <c r="I26" s="16">
        <v>3</v>
      </c>
      <c r="J26" s="16"/>
      <c r="K26" s="16"/>
      <c r="L26" s="17"/>
      <c r="M26" s="16"/>
      <c r="N26" s="17"/>
      <c r="O26" s="17"/>
      <c r="P26" s="18"/>
    </row>
    <row r="27" spans="1:16" ht="15.75" customHeight="1">
      <c r="D27" s="1"/>
      <c r="E27" s="20"/>
      <c r="F27" s="20"/>
      <c r="G27" s="20"/>
      <c r="H27" s="20"/>
      <c r="I27" s="20"/>
      <c r="J27" s="20"/>
      <c r="K27" s="20"/>
      <c r="L27" s="20"/>
      <c r="M27" s="20"/>
      <c r="N27" s="1"/>
      <c r="O27" s="1"/>
    </row>
    <row r="28" spans="1:16" ht="15.75" customHeight="1">
      <c r="D28" s="1"/>
      <c r="E28" s="16">
        <v>2</v>
      </c>
      <c r="F28" s="16"/>
      <c r="G28" s="16"/>
      <c r="H28" s="16"/>
      <c r="I28" s="20">
        <v>4</v>
      </c>
      <c r="J28" s="20"/>
      <c r="K28" s="20"/>
      <c r="L28" s="20"/>
      <c r="M28" s="20"/>
      <c r="N28" s="1"/>
      <c r="O28" s="1"/>
      <c r="P28" s="15" t="s">
        <v>39</v>
      </c>
    </row>
    <row r="29" spans="1:16" ht="15.75" customHeight="1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5"/>
    </row>
    <row r="30" spans="1:16" ht="15.75" customHeight="1">
      <c r="A30" s="19"/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19"/>
    </row>
    <row r="31" spans="1:16" ht="15.75" customHeight="1">
      <c r="A31" s="19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9"/>
    </row>
    <row r="32" spans="1:16" ht="15.75" customHeight="1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</row>
    <row r="33" spans="4:16" ht="15.75" customHeight="1">
      <c r="D33" s="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19"/>
    </row>
    <row r="34" spans="4:16" ht="15.75" customHeight="1">
      <c r="D34" s="1"/>
      <c r="E34" s="16"/>
      <c r="F34" s="16"/>
      <c r="G34" s="16"/>
      <c r="H34" s="16"/>
      <c r="I34" s="16"/>
      <c r="J34" s="16"/>
      <c r="K34" s="16"/>
      <c r="L34" s="20"/>
      <c r="M34" s="20"/>
      <c r="N34" s="20"/>
      <c r="O34" s="20"/>
      <c r="P34" s="19"/>
    </row>
    <row r="35" spans="4:16" ht="15.75" customHeight="1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4:16" ht="15.75" customHeight="1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4:16" ht="15.75" customHeight="1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4:16" ht="15.75" customHeight="1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4:16" ht="15.75" customHeight="1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4:16" ht="15.75" customHeight="1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4:16" ht="15.75" customHeight="1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4:16" ht="15.75" customHeight="1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4:16" ht="15.75" customHeight="1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4:16" ht="15.75" customHeight="1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4:16" ht="15.75" customHeight="1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4:16" ht="15.75" customHeight="1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4:16" ht="15.75" customHeight="1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4:16" ht="15.75" customHeight="1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4:15" ht="15.75" customHeight="1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4:15" ht="15.75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4:15" ht="15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4:15" ht="15.75" customHeight="1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4:15" ht="15.75" customHeight="1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4:15" ht="15.75" customHeight="1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4:15" ht="15.75" customHeight="1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4:15" ht="15.75" customHeight="1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4:15" ht="15.75" customHeight="1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4:15" ht="15.75" customHeight="1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4:15" ht="15.75" customHeight="1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4:15" ht="15.75" customHeight="1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4:15" ht="15.75" customHeight="1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4:15" ht="15.75" customHeight="1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4:15" ht="15.75" customHeight="1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4:15" ht="15.75" customHeight="1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4:15" ht="15.75" customHeight="1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4:15" ht="15.75" customHeight="1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4:15" ht="15.75" customHeight="1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4:15" ht="15.75" customHeight="1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4:15" ht="15.75" customHeight="1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4:15" ht="15.75" customHeight="1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4:15" ht="15.75" customHeight="1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4:15" ht="15.75" customHeight="1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4:15" ht="15.75" customHeight="1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4:15" ht="15.75" customHeight="1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4:15" ht="15.75" customHeight="1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4:15" ht="15.75" customHeight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4:15" ht="15.75" customHeight="1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4:15" ht="15.75" customHeight="1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4:15" ht="15.75" customHeight="1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4:15" ht="15.75" customHeight="1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4:15" ht="15.75" customHeight="1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4:15" ht="15.75" customHeight="1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4:15" ht="15.75" customHeight="1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4:15" ht="15.75" customHeight="1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4:15" ht="15.75" customHeight="1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4:15" ht="15.75" customHeight="1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4:15" ht="15.75" customHeight="1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4:15" ht="15.75" customHeight="1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4:15" ht="15.75" customHeight="1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4:15" ht="15.75" customHeight="1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4:15" ht="15.75" customHeight="1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4:15" ht="15.75" customHeight="1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4:15" ht="15.75" customHeight="1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4:15" ht="15.75" customHeight="1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4:15" ht="15.75" customHeight="1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4:15" ht="15.75" customHeight="1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4:15" ht="15.75" customHeight="1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4:15" ht="15.75" customHeight="1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4:15" ht="15.75" customHeight="1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4:15" ht="15.75" customHeight="1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</sheetData>
  <mergeCells count="5">
    <mergeCell ref="A1:P1"/>
    <mergeCell ref="A2:P2"/>
    <mergeCell ref="C21:D21"/>
    <mergeCell ref="I4:K4"/>
    <mergeCell ref="P6:P2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library</vt:lpstr>
    </vt:vector>
  </TitlesOfParts>
  <Company>KENDRIYA_VIDYALAYA_LONAVLA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ABRAR_CLOUD</dc:creator>
  <cp:lastModifiedBy>Admin</cp:lastModifiedBy>
  <cp:lastPrinted>2017-04-28T05:48:46Z</cp:lastPrinted>
  <dcterms:created xsi:type="dcterms:W3CDTF">2010-03-09T06:54:25Z</dcterms:created>
  <dcterms:modified xsi:type="dcterms:W3CDTF">2024-11-14T05:21:43Z</dcterms:modified>
</cp:coreProperties>
</file>